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.regalias\Desktop\"/>
    </mc:Choice>
  </mc:AlternateContent>
  <bookViews>
    <workbookView xWindow="0" yWindow="0" windowWidth="28800" windowHeight="12435"/>
  </bookViews>
  <sheets>
    <sheet name="LIBERACIONES" sheetId="1" r:id="rId1"/>
  </sheets>
  <definedNames>
    <definedName name="_xlnm._FilterDatabase" localSheetId="0" hidden="1">LIBERACIONES!$A$9:$T$28</definedName>
    <definedName name="_xlnm.Print_Titles" localSheetId="0">LIBERACIONES!$8:$9</definedName>
  </definedNames>
  <calcPr calcId="171026"/>
</workbook>
</file>

<file path=xl/calcChain.xml><?xml version="1.0" encoding="utf-8"?>
<calcChain xmlns="http://schemas.openxmlformats.org/spreadsheetml/2006/main">
  <c r="P10" i="1" l="1"/>
  <c r="P24" i="1"/>
  <c r="P25" i="1"/>
  <c r="P26" i="1"/>
  <c r="P27" i="1"/>
  <c r="Q11" i="1"/>
  <c r="Q12" i="1"/>
  <c r="Q13" i="1"/>
  <c r="Q14" i="1"/>
  <c r="Q17" i="1"/>
  <c r="Q18" i="1"/>
  <c r="Q19" i="1"/>
  <c r="O20" i="1"/>
  <c r="Q20" i="1"/>
  <c r="Q21" i="1"/>
  <c r="Q22" i="1"/>
  <c r="Q23" i="1"/>
  <c r="Q27" i="1"/>
  <c r="P28" i="1"/>
  <c r="E24" i="1"/>
  <c r="H23" i="1"/>
  <c r="F22" i="1"/>
  <c r="F21" i="1"/>
  <c r="F20" i="1"/>
  <c r="F19" i="1"/>
  <c r="F18" i="1"/>
  <c r="F17" i="1"/>
  <c r="H15" i="1"/>
  <c r="F13" i="1"/>
  <c r="H10" i="1"/>
</calcChain>
</file>

<file path=xl/sharedStrings.xml><?xml version="1.0" encoding="utf-8"?>
<sst xmlns="http://schemas.openxmlformats.org/spreadsheetml/2006/main" count="190" uniqueCount="108">
  <si>
    <t>LIBERACION DE RECURSOS</t>
  </si>
  <si>
    <t>No.</t>
  </si>
  <si>
    <t>BPIN</t>
  </si>
  <si>
    <t>PROYECTO</t>
  </si>
  <si>
    <t>VR. TOTAL PROYECTO</t>
  </si>
  <si>
    <t>VR. AD DEPTO</t>
  </si>
  <si>
    <t xml:space="preserve">VR. FCR - ESPECIFICAS MUNICIPIO </t>
  </si>
  <si>
    <t>VR. AD MPIO</t>
  </si>
  <si>
    <t>OTRAS FUENTES DE FINANCIACIÓN (RECURSOS PROPIOS, APORTES OTRAS ENTIDADES)</t>
  </si>
  <si>
    <t>SECTOR</t>
  </si>
  <si>
    <t>EJECUTOR DESIGNADO</t>
  </si>
  <si>
    <t>ACUERDO DE APROBACION</t>
  </si>
  <si>
    <t>ESTADO</t>
  </si>
  <si>
    <t>AVANCE FISICO</t>
  </si>
  <si>
    <t>AVANCE FINANCIERO</t>
  </si>
  <si>
    <t>OBSERVACION</t>
  </si>
  <si>
    <t>CONSTRUCCION DE PAVIMENTO RIGIDO EN CINCO CUADRAS URBANAS DEL MUNICIPIO DEL AGRADO DEPARTAMENTO DEL HUILA</t>
  </si>
  <si>
    <t>TRANSPORTE</t>
  </si>
  <si>
    <t>DPTO. DEL HUILA</t>
  </si>
  <si>
    <t>16 DEL 27/10/2015</t>
  </si>
  <si>
    <t>TERMINADO</t>
  </si>
  <si>
    <t>SE LIBERA EL VALOR DE LA INTERVENTORIA</t>
  </si>
  <si>
    <t>LIBERACIONES POR CIERRES DE PROYECTOS REPORTADOS EN OCAD DEPARTAMENTAL</t>
  </si>
  <si>
    <t>FECHA Y ACUERDO DE APROBACION</t>
  </si>
  <si>
    <t>VR. CIERRE</t>
  </si>
  <si>
    <t>VR. A LIBERAR A.D.</t>
  </si>
  <si>
    <t>VR. A LIBERAR FCR 40%</t>
  </si>
  <si>
    <t>RESOLUCION DE CIERRE</t>
  </si>
  <si>
    <t>SESION DE OCAD</t>
  </si>
  <si>
    <t>DOTACIÓN DE LABORATORIOS DE TECNOLOGÍA EN INSTITUCIONES EDUCATIVAS OFICIALES DEL DEPARTAMENTO DEL HUILA</t>
  </si>
  <si>
    <t>DEPTO DEL HUILA</t>
  </si>
  <si>
    <t>EDUCACION</t>
  </si>
  <si>
    <t>OO5 DEL 5/11/2013</t>
  </si>
  <si>
    <t>CERRADO</t>
  </si>
  <si>
    <t>100 %</t>
  </si>
  <si>
    <t>0321 DEL 5/07/2016</t>
  </si>
  <si>
    <t>V DEL 2/09/2016</t>
  </si>
  <si>
    <t>MEJORAMIENTO DE 50 VIVIENDAS RURALES MUNICIPIO DE NÁTAGA HUILA</t>
  </si>
  <si>
    <t>MUNICIPIO DE NATAGA</t>
  </si>
  <si>
    <t>VIVIENDA RURAL</t>
  </si>
  <si>
    <t>007 del 27/12/13</t>
  </si>
  <si>
    <t>478 DEL 29/12/2015</t>
  </si>
  <si>
    <t>III DEL 17/06/2016</t>
  </si>
  <si>
    <t>REHABILITACIÓN DE LA RED VIAL TERCIARIA MEDIANTE LA CONSTRUCCIÓN DE OBRAS DE ARTE EN EL MUNICIPIO DE PALESTINA DEPARTAMENTO DEL HUILA</t>
  </si>
  <si>
    <t>MUNICIPIO DE PALESTINA</t>
  </si>
  <si>
    <t>003 del 27/09/13</t>
  </si>
  <si>
    <t>070 DEL 19/02/2016</t>
  </si>
  <si>
    <t>V DEL 19/02/2016</t>
  </si>
  <si>
    <t>PASAR A OCAD MPAL</t>
  </si>
  <si>
    <t>MEJORAMIENTO DE VIVIENDA EN LA ZONA RURAL DEL MUNICIPIO DE PALESTINA DEPARTAMENTO DEL HUILA</t>
  </si>
  <si>
    <t>003 DEL 27/09/2013</t>
  </si>
  <si>
    <t>106 DEL 15/04/2016</t>
  </si>
  <si>
    <t>ESTUDIOS Y DISEÑO PARA LA CONSTRUCCIÓN CENTRO CULTURAL Y ARTÍSTICO DEL MUNICIPIO DE TELLO, HUILA, CENTRO ORIENTE</t>
  </si>
  <si>
    <t>MUNICIPIO DE TELLO</t>
  </si>
  <si>
    <t>CULTURA</t>
  </si>
  <si>
    <t>002 del 13/08/13</t>
  </si>
  <si>
    <t>99 %</t>
  </si>
  <si>
    <t>105 DEL 27/04/2016</t>
  </si>
  <si>
    <t>III DEL 17/09/2016</t>
  </si>
  <si>
    <t>CONSTRUCCION 20 VIVIENDAS DE INTERES SOCIAL EN LA URBANIZACION LA ESPERANZA, MUNICIPIO DE TERUEL, DEPARTAMENTO DEL HUILA</t>
  </si>
  <si>
    <t>MUNICIPIO DE TERUEL</t>
  </si>
  <si>
    <t xml:space="preserve">VIVIENDA </t>
  </si>
  <si>
    <t>002 del 5/12/12</t>
  </si>
  <si>
    <t>048 DEL 7/04/2016</t>
  </si>
  <si>
    <t>CONSTRUCCIÓN VIVIENDA DE INTERÉS SOCIAL EN LA ZONA URBANA DEL MUNICIPIO DE TERUEL DEPARTAMENTO DEL HUILA</t>
  </si>
  <si>
    <t>VIVIENDA Y DESARROLLO URBANO</t>
  </si>
  <si>
    <t>050 DEL 7/04/2016</t>
  </si>
  <si>
    <t>CONSTRUCCIÓN DE 357,4 ML DE PAVIMENTACIÓN EN CONCRETO RÍGIDO TRAMOS CLL 5 ENTRE KR 6 Y 8 KR 8 ENTRE CLLE 4 Y 5 Y CLL 2 ENTRE KR 7 Y 8 CASCO URBANO DEL MUNICIPIO DE IQUIRA HUILA</t>
  </si>
  <si>
    <t>MUNICIPIO DE IQUIRA</t>
  </si>
  <si>
    <t>003 DEL 27/09/13</t>
  </si>
  <si>
    <t>072 DEL 09/06/2016</t>
  </si>
  <si>
    <t>VI DEL 31/10/2016</t>
  </si>
  <si>
    <t>CONSTRUCCIÓN CUBIERTA, GRADERÍA E ILUMINACIÓN POLIDEPORTIVO SAN LUIS DEL MUNICIPIO DE IQUIRA - HUILA</t>
  </si>
  <si>
    <t>DEPORTE Y RECREACION</t>
  </si>
  <si>
    <t>074 DEL 09/06/2016</t>
  </si>
  <si>
    <t>CONSTRUCCIÓN DE PLACA, CUBIERTA, GRADERIA, TARIMA E ILUMINACIÓN DEL POLIDEPORTIVO DE LA INSTITUCIÓN EDUCATIVA MARÍA AUXILIADORA DEL MUNICIPIO DE IQUIRA - HUILA</t>
  </si>
  <si>
    <t>005 DEL 5/11/13</t>
  </si>
  <si>
    <t>073 DEL 09/06/2016</t>
  </si>
  <si>
    <t>CONSTRUCCION CUBIERTA Y MEJORAMIENTO DEL POLIDEPORTIVO DE LA INSTITUCION BUENOS AIRES UBICADA EN LA VEREDA BUENOS AIRES DEL MUNICIPIO DE PALESTINA DEPARTAMENTO DEL HUILA</t>
  </si>
  <si>
    <t>007 DEL 10/11/14</t>
  </si>
  <si>
    <t>195 DEL 5/08/2016</t>
  </si>
  <si>
    <t>MEJORAMIENTO DE VIVIENDA  RURAL EN EL MUNICIPIO DE SAN AGUSTIN</t>
  </si>
  <si>
    <t>MUNICIPIO DE  SAN AGUSTIN</t>
  </si>
  <si>
    <t>VIVIENDA</t>
  </si>
  <si>
    <t>002 DEL 5/12/12</t>
  </si>
  <si>
    <t>0188 DEL 12/07/2016</t>
  </si>
  <si>
    <t>MANTENIMIENTO VIAS TERCIARIAS MUNICIPIO DE SAN AGUSTIN, HUILA, CENTRO ORIENTE</t>
  </si>
  <si>
    <t>0211 DEL 18/08/2016</t>
  </si>
  <si>
    <t>ADQUISICIÓN DE VEHÍCULO RECOLECTOR COMPACTADO PARA EL MUNICIPIO DE SAN AGUSTÍN, HUILA</t>
  </si>
  <si>
    <t>VIVIENDA Y DESARROLLO URBANO - AGUA POTABLE Y SANEAMIENTO BASICO</t>
  </si>
  <si>
    <t>0210 DEL 18/08/2016</t>
  </si>
  <si>
    <t>MEJORAMIENTO DE LA CALIDAD EDUCATIVA DE LOS ESTUDIANTES DE 187 INSTITUCIONES EDUCATIVAS DE 35 MUNICIPIOS DEL DEPARTAMENTO DEL HUILA</t>
  </si>
  <si>
    <t>008 DEL 5/12/14</t>
  </si>
  <si>
    <t>0479 DEL 20/09/2016</t>
  </si>
  <si>
    <t>CONSTRUCCION CERRAMEINTOS DE LAS NUEVAS SEDES DE LA I.E. ANTONIO BARAYA, LUIS CALIXTO LEIVA, MISAEL PASTRANA BORRERO Y GALLARDO , DE LOS MUNICIPIOS DE BARAYA, GARZON TERUEL Y SUAZA DEPARTAMENTO DEL HUILA</t>
  </si>
  <si>
    <t>0504 del 12/10/2016</t>
  </si>
  <si>
    <t>VII DEL 2/12/2016</t>
  </si>
  <si>
    <t xml:space="preserve">CONSTRUCCION DE INFRAESTRUCTURA EDUCATIVA EN DIEZ MUNICIPIOS DEL DEPARTAMENTO DEL HUILA </t>
  </si>
  <si>
    <t>0505 del 12/10/2016</t>
  </si>
  <si>
    <t>TOTAL A LIBERAR POR FUENTE</t>
  </si>
  <si>
    <t xml:space="preserve">TOTAL A LIBERAR   </t>
  </si>
  <si>
    <t>CONSTRUCCIÓN DE PAVIMENTO EN CONCRETO HIDRAÚLICO D ELA CARRERA 6 ENTRE CALLE 4 Y EL PUENTE SALIDA A BARAYA DEL MUNICIPIO DE TELLO DEPARTAMENTO DEL HUILA</t>
  </si>
  <si>
    <t>TELLO</t>
  </si>
  <si>
    <t>006 del 27/09/13</t>
  </si>
  <si>
    <t>94 %</t>
  </si>
  <si>
    <t>POR ACLARAR</t>
  </si>
  <si>
    <t>IV 22/07/2016</t>
  </si>
  <si>
    <t>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</si>
</sst>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-* #,##0.00\ &quot;€&quot;_-;\-* #,##0.00\ &quot;€&quot;_-;_-* &quot;-&quot;??\ &quot;€&quot;_-;_-@_-"/>
    <numFmt numFmtId="166" formatCode="[$-C0A]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5" tint="0.79998168889431442"/>
        <bgColor theme="4" tint="0.59999389629810485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0" fillId="0" borderId="0"/>
    <xf numFmtId="42" fontId="1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 applyAlignment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9" fillId="0" borderId="0"/>
    <xf numFmtId="0" fontId="1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4" fillId="7" borderId="7">
      <alignment vertical="center"/>
    </xf>
    <xf numFmtId="9" fontId="10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justify" wrapText="1"/>
    </xf>
    <xf numFmtId="44" fontId="6" fillId="3" borderId="1" xfId="2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wrapText="1"/>
    </xf>
    <xf numFmtId="9" fontId="6" fillId="3" borderId="1" xfId="3" applyNumberFormat="1" applyFont="1" applyFill="1" applyBorder="1" applyAlignment="1">
      <alignment horizontal="center" vertical="center" wrapText="1"/>
    </xf>
    <xf numFmtId="9" fontId="6" fillId="4" borderId="1" xfId="1" applyNumberFormat="1" applyFont="1" applyFill="1" applyBorder="1" applyAlignment="1">
      <alignment horizontal="center" vertical="center" wrapText="1"/>
    </xf>
    <xf numFmtId="9" fontId="6" fillId="5" borderId="1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44" fontId="4" fillId="2" borderId="1" xfId="2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4" fontId="6" fillId="4" borderId="1" xfId="2" applyFont="1" applyFill="1" applyBorder="1"/>
    <xf numFmtId="0" fontId="0" fillId="3" borderId="0" xfId="0" applyFill="1"/>
    <xf numFmtId="1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44" fontId="6" fillId="3" borderId="1" xfId="2" applyFont="1" applyFill="1" applyBorder="1"/>
    <xf numFmtId="0" fontId="6" fillId="3" borderId="1" xfId="0" applyFont="1" applyFill="1" applyBorder="1" applyAlignment="1">
      <alignment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49" fontId="6" fillId="5" borderId="1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vertical="center" wrapText="1"/>
    </xf>
    <xf numFmtId="164" fontId="6" fillId="3" borderId="1" xfId="2" applyNumberFormat="1" applyFont="1" applyFill="1" applyBorder="1"/>
    <xf numFmtId="164" fontId="6" fillId="0" borderId="1" xfId="2" applyNumberFormat="1" applyFont="1" applyFill="1" applyBorder="1"/>
    <xf numFmtId="164" fontId="6" fillId="3" borderId="1" xfId="2" applyNumberFormat="1" applyFont="1" applyFill="1" applyBorder="1" applyAlignment="1">
      <alignment horizontal="center"/>
    </xf>
    <xf numFmtId="44" fontId="6" fillId="3" borderId="2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4" fontId="6" fillId="3" borderId="0" xfId="2" applyFont="1" applyFill="1" applyBorder="1"/>
    <xf numFmtId="1" fontId="6" fillId="3" borderId="1" xfId="0" applyNumberFormat="1" applyFont="1" applyFill="1" applyBorder="1" applyAlignment="1">
      <alignment horizontal="center" wrapText="1"/>
    </xf>
    <xf numFmtId="164" fontId="6" fillId="0" borderId="1" xfId="2" applyNumberFormat="1" applyFont="1" applyBorder="1" applyAlignment="1">
      <alignment horizontal="center"/>
    </xf>
    <xf numFmtId="44" fontId="4" fillId="0" borderId="5" xfId="0" applyNumberFormat="1" applyFont="1" applyBorder="1"/>
    <xf numFmtId="44" fontId="4" fillId="0" borderId="6" xfId="0" applyNumberFormat="1" applyFont="1" applyBorder="1"/>
    <xf numFmtId="0" fontId="6" fillId="0" borderId="0" xfId="0" applyFont="1"/>
    <xf numFmtId="0" fontId="4" fillId="0" borderId="0" xfId="0" applyFont="1"/>
    <xf numFmtId="44" fontId="6" fillId="0" borderId="0" xfId="0" applyNumberFormat="1" applyFont="1"/>
    <xf numFmtId="44" fontId="0" fillId="0" borderId="0" xfId="0" applyNumberFormat="1"/>
    <xf numFmtId="1" fontId="6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4" fontId="6" fillId="2" borderId="1" xfId="2" applyFont="1" applyFill="1" applyBorder="1" applyAlignment="1">
      <alignment horizontal="center" vertical="center" wrapText="1"/>
    </xf>
    <xf numFmtId="44" fontId="6" fillId="6" borderId="1" xfId="2" applyFont="1" applyFill="1" applyBorder="1"/>
    <xf numFmtId="0" fontId="7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72">
    <cellStyle name="Hipervínculo 2" xfId="4"/>
    <cellStyle name="Millares" xfId="1" builtinId="3"/>
    <cellStyle name="Millares 2" xfId="5"/>
    <cellStyle name="Millares 2 2" xfId="6"/>
    <cellStyle name="Millares 2 3" xfId="7"/>
    <cellStyle name="Millares 2 3 2" xfId="8"/>
    <cellStyle name="Millares 2 3 3" xfId="9"/>
    <cellStyle name="Millares 2 4" xfId="10"/>
    <cellStyle name="Millares 2 5" xfId="11"/>
    <cellStyle name="Millares 3" xfId="12"/>
    <cellStyle name="Millares 3 2" xfId="13"/>
    <cellStyle name="Millares 3 2 2" xfId="14"/>
    <cellStyle name="Millares 3 2 3" xfId="15"/>
    <cellStyle name="Millares 3 3" xfId="16"/>
    <cellStyle name="Millares 3 4" xfId="17"/>
    <cellStyle name="Millares 4" xfId="18"/>
    <cellStyle name="Millares 4 2" xfId="19"/>
    <cellStyle name="Millares 5" xfId="20"/>
    <cellStyle name="Millares 6" xfId="21"/>
    <cellStyle name="Millares 7" xfId="22"/>
    <cellStyle name="Moneda" xfId="2" builtinId="4"/>
    <cellStyle name="Moneda [0] 2" xfId="23"/>
    <cellStyle name="Moneda [0] 2 2" xfId="24"/>
    <cellStyle name="Moneda [0] 2 2 2" xfId="25"/>
    <cellStyle name="Moneda [0] 2 3" xfId="26"/>
    <cellStyle name="Moneda 2" xfId="27"/>
    <cellStyle name="Moneda 2 2" xfId="28"/>
    <cellStyle name="Moneda 2 2 2" xfId="29"/>
    <cellStyle name="Moneda 2 3" xfId="30"/>
    <cellStyle name="Moneda 2 3 2" xfId="31"/>
    <cellStyle name="Moneda 2 3 3" xfId="32"/>
    <cellStyle name="Moneda 2 4" xfId="33"/>
    <cellStyle name="Moneda 2 5" xfId="34"/>
    <cellStyle name="Moneda 2 6" xfId="35"/>
    <cellStyle name="Moneda 3" xfId="36"/>
    <cellStyle name="Moneda 3 2" xfId="37"/>
    <cellStyle name="Moneda 3 2 2" xfId="38"/>
    <cellStyle name="Moneda 3 3" xfId="39"/>
    <cellStyle name="Moneda 3 3 2" xfId="40"/>
    <cellStyle name="Moneda 3 3 3" xfId="41"/>
    <cellStyle name="Moneda 3 4" xfId="42"/>
    <cellStyle name="Moneda 3 5" xfId="43"/>
    <cellStyle name="Moneda 4" xfId="44"/>
    <cellStyle name="Moneda 4 2" xfId="45"/>
    <cellStyle name="Moneda 4 2 2" xfId="46"/>
    <cellStyle name="Moneda 4 3" xfId="47"/>
    <cellStyle name="Moneda 4 3 2" xfId="48"/>
    <cellStyle name="Moneda 4 3 3" xfId="49"/>
    <cellStyle name="Moneda 4 4" xfId="50"/>
    <cellStyle name="Moneda 4 5" xfId="51"/>
    <cellStyle name="Moneda 5" xfId="52"/>
    <cellStyle name="Moneda 5 2" xfId="53"/>
    <cellStyle name="Moneda 5 2 2" xfId="54"/>
    <cellStyle name="Moneda 5 3" xfId="55"/>
    <cellStyle name="Moneda 6" xfId="56"/>
    <cellStyle name="Moneda 6 2" xfId="57"/>
    <cellStyle name="Moneda 7" xfId="58"/>
    <cellStyle name="Moneda 7 2" xfId="59"/>
    <cellStyle name="Moneda 8" xfId="60"/>
    <cellStyle name="Moneda 8 2" xfId="61"/>
    <cellStyle name="Moneda 9" xfId="62"/>
    <cellStyle name="Moneda 9 2" xfId="63"/>
    <cellStyle name="Normal" xfId="0" builtinId="0"/>
    <cellStyle name="Normal 10" xfId="64"/>
    <cellStyle name="Normal 10 2" xfId="65"/>
    <cellStyle name="Normal 10 2 2" xfId="66"/>
    <cellStyle name="Normal 10 2 2 2 2" xfId="67"/>
    <cellStyle name="Normal 10 2 3" xfId="68"/>
    <cellStyle name="Normal 10 3" xfId="69"/>
    <cellStyle name="Normal 10 4" xfId="70"/>
    <cellStyle name="Normal 11" xfId="71"/>
    <cellStyle name="Normal 11 2" xfId="72"/>
    <cellStyle name="Normal 11 2 2" xfId="73"/>
    <cellStyle name="Normal 11 2 3" xfId="74"/>
    <cellStyle name="Normal 11 3" xfId="75"/>
    <cellStyle name="Normal 11 4" xfId="76"/>
    <cellStyle name="Normal 12" xfId="77"/>
    <cellStyle name="Normal 12 2" xfId="78"/>
    <cellStyle name="Normal 12 2 2" xfId="79"/>
    <cellStyle name="Normal 12 2 3" xfId="80"/>
    <cellStyle name="Normal 12 3" xfId="81"/>
    <cellStyle name="Normal 12 4" xfId="82"/>
    <cellStyle name="Normal 13" xfId="83"/>
    <cellStyle name="Normal 13 2" xfId="84"/>
    <cellStyle name="Normal 13 2 2" xfId="85"/>
    <cellStyle name="Normal 13 2 2 2" xfId="86"/>
    <cellStyle name="Normal 13 2 2 3" xfId="87"/>
    <cellStyle name="Normal 13 2 3" xfId="88"/>
    <cellStyle name="Normal 13 2 4" xfId="89"/>
    <cellStyle name="Normal 13 3" xfId="90"/>
    <cellStyle name="Normal 13 3 2" xfId="91"/>
    <cellStyle name="Normal 13 3 3" xfId="92"/>
    <cellStyle name="Normal 13 4" xfId="93"/>
    <cellStyle name="Normal 13 5" xfId="94"/>
    <cellStyle name="Normal 14" xfId="95"/>
    <cellStyle name="Normal 14 2" xfId="96"/>
    <cellStyle name="Normal 14 2 2" xfId="97"/>
    <cellStyle name="Normal 14 2 3" xfId="98"/>
    <cellStyle name="Normal 14 3" xfId="99"/>
    <cellStyle name="Normal 14 4" xfId="100"/>
    <cellStyle name="Normal 15" xfId="101"/>
    <cellStyle name="Normal 15 2" xfId="102"/>
    <cellStyle name="Normal 15 2 2" xfId="103"/>
    <cellStyle name="Normal 15 2 3" xfId="104"/>
    <cellStyle name="Normal 15 3" xfId="105"/>
    <cellStyle name="Normal 15 4" xfId="106"/>
    <cellStyle name="Normal 16" xfId="107"/>
    <cellStyle name="Normal 16 2" xfId="108"/>
    <cellStyle name="Normal 16 2 2" xfId="109"/>
    <cellStyle name="Normal 16 2 3" xfId="110"/>
    <cellStyle name="Normal 16 3" xfId="111"/>
    <cellStyle name="Normal 16 4" xfId="112"/>
    <cellStyle name="Normal 17" xfId="113"/>
    <cellStyle name="Normal 17 2" xfId="114"/>
    <cellStyle name="Normal 17 2 2" xfId="115"/>
    <cellStyle name="Normal 17 2 3" xfId="116"/>
    <cellStyle name="Normal 17 3" xfId="117"/>
    <cellStyle name="Normal 17 4" xfId="118"/>
    <cellStyle name="Normal 18" xfId="119"/>
    <cellStyle name="Normal 18 2" xfId="120"/>
    <cellStyle name="Normal 18 2 2" xfId="121"/>
    <cellStyle name="Normal 18 2 3" xfId="122"/>
    <cellStyle name="Normal 18 3" xfId="123"/>
    <cellStyle name="Normal 18 4" xfId="124"/>
    <cellStyle name="Normal 19" xfId="125"/>
    <cellStyle name="Normal 19 2" xfId="126"/>
    <cellStyle name="Normal 19 2 2" xfId="127"/>
    <cellStyle name="Normal 19 2 3" xfId="128"/>
    <cellStyle name="Normal 19 3" xfId="129"/>
    <cellStyle name="Normal 19 4" xfId="130"/>
    <cellStyle name="Normal 2" xfId="131"/>
    <cellStyle name="Normal 2 2" xfId="132"/>
    <cellStyle name="Normal 2 2 2" xfId="133"/>
    <cellStyle name="Normal 2 2 3" xfId="134"/>
    <cellStyle name="Normal 2 2 3 2" xfId="135"/>
    <cellStyle name="Normal 2 2 3 3" xfId="136"/>
    <cellStyle name="Normal 2 2 4" xfId="137"/>
    <cellStyle name="Normal 2 2 5" xfId="138"/>
    <cellStyle name="Normal 2 3" xfId="139"/>
    <cellStyle name="Normal 2 4" xfId="140"/>
    <cellStyle name="Normal 2 5" xfId="141"/>
    <cellStyle name="Normal 2 6" xfId="142"/>
    <cellStyle name="Normal 2 6 2" xfId="143"/>
    <cellStyle name="Normal 2 6 2 2" xfId="144"/>
    <cellStyle name="Normal 2 6 2 3" xfId="145"/>
    <cellStyle name="Normal 2 6 3" xfId="146"/>
    <cellStyle name="Normal 2 6 4" xfId="147"/>
    <cellStyle name="Normal 20" xfId="148"/>
    <cellStyle name="Normal 20 2" xfId="149"/>
    <cellStyle name="Normal 20 2 2" xfId="150"/>
    <cellStyle name="Normal 20 2 3" xfId="151"/>
    <cellStyle name="Normal 20 3" xfId="152"/>
    <cellStyle name="Normal 20 4" xfId="153"/>
    <cellStyle name="Normal 21" xfId="154"/>
    <cellStyle name="Normal 21 2" xfId="155"/>
    <cellStyle name="Normal 21 2 2" xfId="156"/>
    <cellStyle name="Normal 21 2 3" xfId="157"/>
    <cellStyle name="Normal 21 3" xfId="158"/>
    <cellStyle name="Normal 21 4" xfId="159"/>
    <cellStyle name="Normal 22" xfId="160"/>
    <cellStyle name="Normal 22 2" xfId="161"/>
    <cellStyle name="Normal 22 2 2" xfId="162"/>
    <cellStyle name="Normal 22 2 2 2" xfId="163"/>
    <cellStyle name="Normal 22 2 2 3" xfId="164"/>
    <cellStyle name="Normal 22 2 3" xfId="165"/>
    <cellStyle name="Normal 22 2 4" xfId="166"/>
    <cellStyle name="Normal 22 3" xfId="167"/>
    <cellStyle name="Normal 22 3 2" xfId="168"/>
    <cellStyle name="Normal 22 3 3" xfId="169"/>
    <cellStyle name="Normal 22 4" xfId="170"/>
    <cellStyle name="Normal 22 5" xfId="171"/>
    <cellStyle name="Normal 23" xfId="172"/>
    <cellStyle name="Normal 23 2" xfId="173"/>
    <cellStyle name="Normal 23 2 2" xfId="174"/>
    <cellStyle name="Normal 23 2 3" xfId="175"/>
    <cellStyle name="Normal 23 3" xfId="176"/>
    <cellStyle name="Normal 23 4" xfId="177"/>
    <cellStyle name="Normal 24" xfId="178"/>
    <cellStyle name="Normal 24 2" xfId="179"/>
    <cellStyle name="Normal 24 2 2" xfId="180"/>
    <cellStyle name="Normal 24 2 3" xfId="181"/>
    <cellStyle name="Normal 24 3" xfId="182"/>
    <cellStyle name="Normal 24 4" xfId="183"/>
    <cellStyle name="Normal 25" xfId="184"/>
    <cellStyle name="Normal 25 2" xfId="185"/>
    <cellStyle name="Normal 25 2 2" xfId="186"/>
    <cellStyle name="Normal 25 2 3" xfId="187"/>
    <cellStyle name="Normal 25 3" xfId="188"/>
    <cellStyle name="Normal 25 4" xfId="189"/>
    <cellStyle name="Normal 26" xfId="190"/>
    <cellStyle name="Normal 26 2" xfId="191"/>
    <cellStyle name="Normal 26 2 2" xfId="192"/>
    <cellStyle name="Normal 26 2 3" xfId="193"/>
    <cellStyle name="Normal 26 3" xfId="194"/>
    <cellStyle name="Normal 26 4" xfId="195"/>
    <cellStyle name="Normal 27" xfId="196"/>
    <cellStyle name="Normal 27 2" xfId="197"/>
    <cellStyle name="Normal 27 2 2" xfId="198"/>
    <cellStyle name="Normal 27 2 3" xfId="199"/>
    <cellStyle name="Normal 27 3" xfId="200"/>
    <cellStyle name="Normal 27 4" xfId="201"/>
    <cellStyle name="Normal 28" xfId="202"/>
    <cellStyle name="Normal 28 2" xfId="203"/>
    <cellStyle name="Normal 28 2 2" xfId="204"/>
    <cellStyle name="Normal 28 2 3" xfId="205"/>
    <cellStyle name="Normal 28 3" xfId="206"/>
    <cellStyle name="Normal 28 4" xfId="207"/>
    <cellStyle name="Normal 29" xfId="208"/>
    <cellStyle name="Normal 29 2" xfId="209"/>
    <cellStyle name="Normal 29 2 2" xfId="210"/>
    <cellStyle name="Normal 29 2 3" xfId="211"/>
    <cellStyle name="Normal 29 3" xfId="212"/>
    <cellStyle name="Normal 29 4" xfId="213"/>
    <cellStyle name="Normal 3" xfId="214"/>
    <cellStyle name="Normal 3 2" xfId="215"/>
    <cellStyle name="Normal 3 2 2" xfId="216"/>
    <cellStyle name="Normal 3 2 2 2" xfId="217"/>
    <cellStyle name="Normal 3 2 2 3" xfId="218"/>
    <cellStyle name="Normal 3 2 3" xfId="219"/>
    <cellStyle name="Normal 3 2 4" xfId="220"/>
    <cellStyle name="Normal 3 3" xfId="221"/>
    <cellStyle name="Normal 3 4" xfId="222"/>
    <cellStyle name="Normal 3 5" xfId="223"/>
    <cellStyle name="Normal 3 6" xfId="224"/>
    <cellStyle name="Normal 3 6 2" xfId="225"/>
    <cellStyle name="Normal 3 6 3" xfId="226"/>
    <cellStyle name="Normal 3 7" xfId="227"/>
    <cellStyle name="Normal 3 8" xfId="228"/>
    <cellStyle name="Normal 30" xfId="229"/>
    <cellStyle name="Normal 30 2" xfId="230"/>
    <cellStyle name="Normal 30 2 2" xfId="231"/>
    <cellStyle name="Normal 30 2 3" xfId="232"/>
    <cellStyle name="Normal 30 3" xfId="233"/>
    <cellStyle name="Normal 30 4" xfId="234"/>
    <cellStyle name="Normal 31" xfId="235"/>
    <cellStyle name="Normal 31 2" xfId="236"/>
    <cellStyle name="Normal 31 2 2" xfId="237"/>
    <cellStyle name="Normal 31 2 3" xfId="238"/>
    <cellStyle name="Normal 31 3" xfId="239"/>
    <cellStyle name="Normal 31 4" xfId="240"/>
    <cellStyle name="Normal 32" xfId="241"/>
    <cellStyle name="Normal 32 2" xfId="242"/>
    <cellStyle name="Normal 32 2 2" xfId="243"/>
    <cellStyle name="Normal 32 2 3" xfId="244"/>
    <cellStyle name="Normal 32 3" xfId="245"/>
    <cellStyle name="Normal 32 4" xfId="246"/>
    <cellStyle name="Normal 33" xfId="247"/>
    <cellStyle name="Normal 33 2" xfId="248"/>
    <cellStyle name="Normal 33 2 2" xfId="249"/>
    <cellStyle name="Normal 33 2 3" xfId="250"/>
    <cellStyle name="Normal 33 3" xfId="251"/>
    <cellStyle name="Normal 33 4" xfId="252"/>
    <cellStyle name="Normal 34" xfId="253"/>
    <cellStyle name="Normal 34 2" xfId="254"/>
    <cellStyle name="Normal 34 2 2" xfId="255"/>
    <cellStyle name="Normal 34 2 3" xfId="256"/>
    <cellStyle name="Normal 34 3" xfId="257"/>
    <cellStyle name="Normal 34 4" xfId="258"/>
    <cellStyle name="Normal 35" xfId="259"/>
    <cellStyle name="Normal 35 2" xfId="260"/>
    <cellStyle name="Normal 35 2 2" xfId="261"/>
    <cellStyle name="Normal 35 2 3" xfId="262"/>
    <cellStyle name="Normal 35 3" xfId="263"/>
    <cellStyle name="Normal 35 4" xfId="264"/>
    <cellStyle name="Normal 36" xfId="265"/>
    <cellStyle name="Normal 36 2" xfId="266"/>
    <cellStyle name="Normal 36 2 2" xfId="267"/>
    <cellStyle name="Normal 36 2 3" xfId="268"/>
    <cellStyle name="Normal 36 3" xfId="269"/>
    <cellStyle name="Normal 36 4" xfId="270"/>
    <cellStyle name="Normal 37" xfId="271"/>
    <cellStyle name="Normal 37 2" xfId="272"/>
    <cellStyle name="Normal 37 2 2" xfId="273"/>
    <cellStyle name="Normal 37 2 3" xfId="274"/>
    <cellStyle name="Normal 37 3" xfId="275"/>
    <cellStyle name="Normal 37 4" xfId="276"/>
    <cellStyle name="Normal 38" xfId="277"/>
    <cellStyle name="Normal 38 2" xfId="278"/>
    <cellStyle name="Normal 38 2 2" xfId="279"/>
    <cellStyle name="Normal 38 2 3" xfId="280"/>
    <cellStyle name="Normal 38 3" xfId="281"/>
    <cellStyle name="Normal 38 4" xfId="282"/>
    <cellStyle name="Normal 39" xfId="283"/>
    <cellStyle name="Normal 39 2" xfId="284"/>
    <cellStyle name="Normal 39 2 2" xfId="285"/>
    <cellStyle name="Normal 39 2 3" xfId="286"/>
    <cellStyle name="Normal 39 3" xfId="287"/>
    <cellStyle name="Normal 39 4" xfId="288"/>
    <cellStyle name="Normal 4" xfId="289"/>
    <cellStyle name="Normal 40" xfId="290"/>
    <cellStyle name="Normal 40 2" xfId="291"/>
    <cellStyle name="Normal 40 2 2" xfId="292"/>
    <cellStyle name="Normal 40 2 3" xfId="293"/>
    <cellStyle name="Normal 40 3" xfId="294"/>
    <cellStyle name="Normal 40 4" xfId="295"/>
    <cellStyle name="Normal 41" xfId="296"/>
    <cellStyle name="Normal 41 2" xfId="297"/>
    <cellStyle name="Normal 41 2 2" xfId="298"/>
    <cellStyle name="Normal 41 2 3" xfId="299"/>
    <cellStyle name="Normal 41 3" xfId="300"/>
    <cellStyle name="Normal 41 4" xfId="301"/>
    <cellStyle name="Normal 42" xfId="302"/>
    <cellStyle name="Normal 42 2" xfId="303"/>
    <cellStyle name="Normal 42 2 2" xfId="304"/>
    <cellStyle name="Normal 42 2 3" xfId="305"/>
    <cellStyle name="Normal 42 3" xfId="306"/>
    <cellStyle name="Normal 42 4" xfId="307"/>
    <cellStyle name="Normal 43" xfId="308"/>
    <cellStyle name="Normal 43 2" xfId="309"/>
    <cellStyle name="Normal 43 2 2" xfId="310"/>
    <cellStyle name="Normal 43 2 3" xfId="311"/>
    <cellStyle name="Normal 43 3" xfId="312"/>
    <cellStyle name="Normal 43 4" xfId="313"/>
    <cellStyle name="Normal 44" xfId="314"/>
    <cellStyle name="Normal 45" xfId="315"/>
    <cellStyle name="Normal 46" xfId="316"/>
    <cellStyle name="Normal 47" xfId="317"/>
    <cellStyle name="Normal 48" xfId="318"/>
    <cellStyle name="Normal 49" xfId="319"/>
    <cellStyle name="Normal 49 2" xfId="320"/>
    <cellStyle name="Normal 49 2 2" xfId="321"/>
    <cellStyle name="Normal 49 2 3" xfId="322"/>
    <cellStyle name="Normal 49 3" xfId="323"/>
    <cellStyle name="Normal 49 4" xfId="324"/>
    <cellStyle name="Normal 5" xfId="325"/>
    <cellStyle name="Normal 5 2" xfId="326"/>
    <cellStyle name="Normal 5 3" xfId="327"/>
    <cellStyle name="Normal 5 3 2" xfId="328"/>
    <cellStyle name="Normal 5 3 3" xfId="329"/>
    <cellStyle name="Normal 5 4" xfId="330"/>
    <cellStyle name="Normal 5 5" xfId="331"/>
    <cellStyle name="Normal 50" xfId="332"/>
    <cellStyle name="Normal 50 2" xfId="333"/>
    <cellStyle name="Normal 50 3" xfId="334"/>
    <cellStyle name="Normal 51" xfId="335"/>
    <cellStyle name="Normal 51 2" xfId="336"/>
    <cellStyle name="Normal 52" xfId="337"/>
    <cellStyle name="Normal 53" xfId="338"/>
    <cellStyle name="Normal 53 2" xfId="339"/>
    <cellStyle name="Normal 53 3" xfId="340"/>
    <cellStyle name="Normal 54" xfId="341"/>
    <cellStyle name="Normal 55" xfId="342"/>
    <cellStyle name="Normal 6" xfId="343"/>
    <cellStyle name="Normal 6 2" xfId="344"/>
    <cellStyle name="Normal 6 2 2" xfId="345"/>
    <cellStyle name="Normal 6 2 3" xfId="346"/>
    <cellStyle name="Normal 6 3" xfId="347"/>
    <cellStyle name="Normal 6 4" xfId="348"/>
    <cellStyle name="Normal 60" xfId="349"/>
    <cellStyle name="Normal 7" xfId="350"/>
    <cellStyle name="Normal 7 2" xfId="351"/>
    <cellStyle name="Normal 7 2 2" xfId="352"/>
    <cellStyle name="Normal 7 2 3" xfId="353"/>
    <cellStyle name="Normal 7 3" xfId="354"/>
    <cellStyle name="Normal 7 4" xfId="355"/>
    <cellStyle name="Normal 8" xfId="356"/>
    <cellStyle name="Normal 8 2" xfId="357"/>
    <cellStyle name="Normal 8 2 2" xfId="358"/>
    <cellStyle name="Normal 8 2 3" xfId="359"/>
    <cellStyle name="Normal 8 3" xfId="360"/>
    <cellStyle name="Normal 8 4" xfId="361"/>
    <cellStyle name="Normal 9" xfId="362"/>
    <cellStyle name="Normal 9 2" xfId="363"/>
    <cellStyle name="Normal 9 2 2" xfId="364"/>
    <cellStyle name="Normal 9 2 3" xfId="365"/>
    <cellStyle name="Normal 9 3" xfId="366"/>
    <cellStyle name="Normal 9 4" xfId="367"/>
    <cellStyle name="OBI_ColHeader" xfId="368"/>
    <cellStyle name="Porcentaje" xfId="3" builtinId="5"/>
    <cellStyle name="Porcentaje 2" xfId="369"/>
    <cellStyle name="Porcentual 2" xfId="370"/>
    <cellStyle name="Porcentual 3" xfId="3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1"/>
  <sheetViews>
    <sheetView tabSelected="1" workbookViewId="0">
      <pane xSplit="2" ySplit="9" topLeftCell="I10" activePane="bottomRight" state="frozen"/>
      <selection pane="topRight" activeCell="C1" sqref="C1"/>
      <selection pane="bottomLeft" activeCell="A10" sqref="A10"/>
      <selection pane="bottomRight" activeCell="N10" sqref="N10"/>
    </sheetView>
  </sheetViews>
  <sheetFormatPr baseColWidth="10" defaultColWidth="11.42578125" defaultRowHeight="15" x14ac:dyDescent="0.25"/>
  <cols>
    <col min="1" max="1" width="4.28515625" bestFit="1" customWidth="1"/>
    <col min="2" max="2" width="12.5703125" customWidth="1"/>
    <col min="3" max="3" width="20.85546875" customWidth="1"/>
    <col min="4" max="5" width="14.85546875" customWidth="1"/>
    <col min="6" max="6" width="14" customWidth="1"/>
    <col min="7" max="7" width="11.28515625" customWidth="1"/>
    <col min="8" max="8" width="13.7109375" customWidth="1"/>
    <col min="9" max="9" width="9.140625" customWidth="1"/>
    <col min="10" max="10" width="10.140625" customWidth="1"/>
    <col min="11" max="11" width="11.28515625" customWidth="1"/>
    <col min="12" max="12" width="9.140625" customWidth="1"/>
    <col min="13" max="13" width="7.28515625" customWidth="1"/>
    <col min="14" max="14" width="9" customWidth="1"/>
    <col min="15" max="15" width="14.42578125" customWidth="1"/>
    <col min="16" max="16" width="12.7109375" customWidth="1"/>
    <col min="17" max="17" width="13.140625" customWidth="1"/>
    <col min="18" max="18" width="11.140625" customWidth="1"/>
    <col min="19" max="19" width="8.85546875" hidden="1" customWidth="1"/>
    <col min="20" max="20" width="11.42578125" hidden="1" customWidth="1"/>
  </cols>
  <sheetData>
    <row r="2" spans="1:20" ht="18.75" x14ac:dyDescent="0.3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18.75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0" s="4" customFormat="1" ht="73.5" customHeight="1" x14ac:dyDescent="0.2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14</v>
      </c>
      <c r="P4" s="1" t="s">
        <v>15</v>
      </c>
      <c r="Q4" s="3"/>
    </row>
    <row r="5" spans="1:20" s="14" customFormat="1" ht="56.25" x14ac:dyDescent="0.2">
      <c r="A5" s="5">
        <v>1</v>
      </c>
      <c r="B5" s="6">
        <v>2015004410043</v>
      </c>
      <c r="C5" s="7" t="s">
        <v>16</v>
      </c>
      <c r="D5" s="8">
        <v>737264572</v>
      </c>
      <c r="E5" s="8">
        <v>250000000</v>
      </c>
      <c r="F5" s="8">
        <v>210268424</v>
      </c>
      <c r="G5" s="9"/>
      <c r="H5" s="8">
        <v>276996148</v>
      </c>
      <c r="I5" s="5" t="s">
        <v>17</v>
      </c>
      <c r="J5" s="5" t="s">
        <v>18</v>
      </c>
      <c r="K5" s="5" t="s">
        <v>19</v>
      </c>
      <c r="L5" s="10" t="s">
        <v>20</v>
      </c>
      <c r="M5" s="11">
        <v>1</v>
      </c>
      <c r="N5" s="12">
        <v>0.56000000000000005</v>
      </c>
      <c r="O5" s="8">
        <v>41731957</v>
      </c>
      <c r="P5" s="5" t="s">
        <v>21</v>
      </c>
      <c r="Q5" s="13"/>
    </row>
    <row r="8" spans="1:20" x14ac:dyDescent="0.25">
      <c r="A8" s="15" t="s">
        <v>22</v>
      </c>
    </row>
    <row r="9" spans="1:20" ht="48.75" customHeight="1" x14ac:dyDescent="0.25">
      <c r="A9" s="16" t="s">
        <v>1</v>
      </c>
      <c r="B9" s="17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10</v>
      </c>
      <c r="J9" s="1" t="s">
        <v>9</v>
      </c>
      <c r="K9" s="1" t="s">
        <v>23</v>
      </c>
      <c r="L9" s="1" t="s">
        <v>12</v>
      </c>
      <c r="M9" s="1" t="s">
        <v>13</v>
      </c>
      <c r="N9" s="1" t="s">
        <v>14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15</v>
      </c>
    </row>
    <row r="10" spans="1:20" s="23" customFormat="1" ht="67.5" customHeight="1" x14ac:dyDescent="0.25">
      <c r="A10" s="19">
        <v>1</v>
      </c>
      <c r="B10" s="20">
        <v>2013004410072</v>
      </c>
      <c r="C10" s="21" t="s">
        <v>29</v>
      </c>
      <c r="D10" s="8">
        <v>2325145940</v>
      </c>
      <c r="E10" s="8">
        <v>1719145940</v>
      </c>
      <c r="F10" s="8"/>
      <c r="G10" s="8"/>
      <c r="H10" s="8">
        <f>+D10-E10</f>
        <v>606000000</v>
      </c>
      <c r="I10" s="8" t="s">
        <v>30</v>
      </c>
      <c r="J10" s="8" t="s">
        <v>31</v>
      </c>
      <c r="K10" s="8" t="s">
        <v>32</v>
      </c>
      <c r="L10" s="8" t="s">
        <v>33</v>
      </c>
      <c r="M10" s="8" t="s">
        <v>34</v>
      </c>
      <c r="N10" s="8" t="s">
        <v>34</v>
      </c>
      <c r="O10" s="8">
        <v>2321576360</v>
      </c>
      <c r="P10" s="8">
        <f>D10-O10</f>
        <v>3569580</v>
      </c>
      <c r="Q10" s="8"/>
      <c r="R10" s="8" t="s">
        <v>35</v>
      </c>
      <c r="S10" s="8" t="s">
        <v>36</v>
      </c>
      <c r="T10" s="22"/>
    </row>
    <row r="11" spans="1:20" s="23" customFormat="1" ht="33.75" x14ac:dyDescent="0.25">
      <c r="A11" s="19">
        <v>2</v>
      </c>
      <c r="B11" s="24">
        <v>2013004410098</v>
      </c>
      <c r="C11" s="25" t="s">
        <v>37</v>
      </c>
      <c r="D11" s="8">
        <v>321000000</v>
      </c>
      <c r="E11" s="8"/>
      <c r="F11" s="8">
        <v>321000000</v>
      </c>
      <c r="G11" s="8"/>
      <c r="H11" s="8"/>
      <c r="I11" s="8" t="s">
        <v>38</v>
      </c>
      <c r="J11" s="8" t="s">
        <v>39</v>
      </c>
      <c r="K11" s="8" t="s">
        <v>40</v>
      </c>
      <c r="L11" s="8" t="s">
        <v>33</v>
      </c>
      <c r="M11" s="8" t="s">
        <v>34</v>
      </c>
      <c r="N11" s="8" t="s">
        <v>34</v>
      </c>
      <c r="O11" s="8">
        <v>320874200.56999999</v>
      </c>
      <c r="P11" s="26"/>
      <c r="Q11" s="8">
        <f>D11-O11</f>
        <v>125799.43000000715</v>
      </c>
      <c r="R11" s="8" t="s">
        <v>41</v>
      </c>
      <c r="S11" s="8" t="s">
        <v>42</v>
      </c>
      <c r="T11" s="27"/>
    </row>
    <row r="12" spans="1:20" s="23" customFormat="1" ht="67.5" x14ac:dyDescent="0.25">
      <c r="A12" s="19">
        <v>3</v>
      </c>
      <c r="B12" s="24">
        <v>2013004410056</v>
      </c>
      <c r="C12" s="25" t="s">
        <v>43</v>
      </c>
      <c r="D12" s="8">
        <v>319836014</v>
      </c>
      <c r="E12" s="8"/>
      <c r="F12" s="8">
        <v>319836014</v>
      </c>
      <c r="G12" s="8"/>
      <c r="H12" s="8"/>
      <c r="I12" s="8" t="s">
        <v>44</v>
      </c>
      <c r="J12" s="8" t="s">
        <v>17</v>
      </c>
      <c r="K12" s="8" t="s">
        <v>45</v>
      </c>
      <c r="L12" s="8" t="s">
        <v>33</v>
      </c>
      <c r="M12" s="8" t="s">
        <v>34</v>
      </c>
      <c r="N12" s="8" t="s">
        <v>34</v>
      </c>
      <c r="O12" s="8">
        <v>319817289</v>
      </c>
      <c r="P12" s="26"/>
      <c r="Q12" s="8">
        <f>D12-O12</f>
        <v>18725</v>
      </c>
      <c r="R12" s="8" t="s">
        <v>46</v>
      </c>
      <c r="S12" s="8" t="s">
        <v>47</v>
      </c>
      <c r="T12" s="27" t="s">
        <v>48</v>
      </c>
    </row>
    <row r="13" spans="1:20" s="23" customFormat="1" ht="45" x14ac:dyDescent="0.25">
      <c r="A13" s="19">
        <v>4</v>
      </c>
      <c r="B13" s="6">
        <v>2013004410053</v>
      </c>
      <c r="C13" s="25" t="s">
        <v>49</v>
      </c>
      <c r="D13" s="8">
        <v>300000000</v>
      </c>
      <c r="E13" s="8"/>
      <c r="F13" s="8">
        <f>+D13</f>
        <v>300000000</v>
      </c>
      <c r="G13" s="8"/>
      <c r="H13" s="8"/>
      <c r="I13" s="8" t="s">
        <v>44</v>
      </c>
      <c r="J13" s="8" t="s">
        <v>39</v>
      </c>
      <c r="K13" s="8" t="s">
        <v>50</v>
      </c>
      <c r="L13" s="8" t="s">
        <v>33</v>
      </c>
      <c r="M13" s="8" t="s">
        <v>34</v>
      </c>
      <c r="N13" s="8" t="s">
        <v>34</v>
      </c>
      <c r="O13" s="8">
        <v>299975872</v>
      </c>
      <c r="P13" s="26"/>
      <c r="Q13" s="8">
        <f>D13-O13</f>
        <v>24128</v>
      </c>
      <c r="R13" s="8" t="s">
        <v>51</v>
      </c>
      <c r="S13" s="8" t="s">
        <v>36</v>
      </c>
      <c r="T13" s="27" t="s">
        <v>48</v>
      </c>
    </row>
    <row r="14" spans="1:20" s="23" customFormat="1" ht="56.25" x14ac:dyDescent="0.25">
      <c r="A14" s="19">
        <v>5</v>
      </c>
      <c r="B14" s="24">
        <v>2013004410021</v>
      </c>
      <c r="C14" s="25" t="s">
        <v>52</v>
      </c>
      <c r="D14" s="8">
        <v>69999750</v>
      </c>
      <c r="E14" s="8"/>
      <c r="F14" s="8">
        <v>69999750</v>
      </c>
      <c r="G14" s="8"/>
      <c r="H14" s="8"/>
      <c r="I14" s="8" t="s">
        <v>53</v>
      </c>
      <c r="J14" s="8" t="s">
        <v>54</v>
      </c>
      <c r="K14" s="8" t="s">
        <v>55</v>
      </c>
      <c r="L14" s="8" t="s">
        <v>33</v>
      </c>
      <c r="M14" s="8" t="s">
        <v>34</v>
      </c>
      <c r="N14" s="8" t="s">
        <v>56</v>
      </c>
      <c r="O14" s="8">
        <v>69453230</v>
      </c>
      <c r="P14" s="26"/>
      <c r="Q14" s="8">
        <f>D14-O14</f>
        <v>546520</v>
      </c>
      <c r="R14" s="8" t="s">
        <v>57</v>
      </c>
      <c r="S14" s="8" t="s">
        <v>58</v>
      </c>
      <c r="T14" s="27"/>
    </row>
    <row r="15" spans="1:20" s="23" customFormat="1" ht="56.25" x14ac:dyDescent="0.25">
      <c r="A15" s="19">
        <v>6</v>
      </c>
      <c r="B15" s="24">
        <v>2013004410017</v>
      </c>
      <c r="C15" s="28" t="s">
        <v>59</v>
      </c>
      <c r="D15" s="8">
        <v>416999513</v>
      </c>
      <c r="E15" s="8">
        <v>0</v>
      </c>
      <c r="F15" s="8">
        <v>316999513</v>
      </c>
      <c r="G15" s="8"/>
      <c r="H15" s="8">
        <f>+D15-F15</f>
        <v>100000000</v>
      </c>
      <c r="I15" s="8" t="s">
        <v>60</v>
      </c>
      <c r="J15" s="8" t="s">
        <v>61</v>
      </c>
      <c r="K15" s="8" t="s">
        <v>62</v>
      </c>
      <c r="L15" s="8" t="s">
        <v>33</v>
      </c>
      <c r="M15" s="8" t="s">
        <v>34</v>
      </c>
      <c r="N15" s="8" t="s">
        <v>34</v>
      </c>
      <c r="O15" s="8">
        <v>316906986</v>
      </c>
      <c r="P15" s="26"/>
      <c r="Q15" s="8">
        <v>92527</v>
      </c>
      <c r="R15" s="8" t="s">
        <v>63</v>
      </c>
      <c r="S15" s="8" t="s">
        <v>42</v>
      </c>
      <c r="T15" s="27"/>
    </row>
    <row r="16" spans="1:20" s="23" customFormat="1" ht="56.25" x14ac:dyDescent="0.25">
      <c r="A16" s="19">
        <v>7</v>
      </c>
      <c r="B16" s="24">
        <v>2013004410103</v>
      </c>
      <c r="C16" s="25" t="s">
        <v>64</v>
      </c>
      <c r="D16" s="8">
        <v>879809214</v>
      </c>
      <c r="E16" s="8"/>
      <c r="F16" s="8">
        <v>704809214</v>
      </c>
      <c r="G16" s="8"/>
      <c r="H16" s="8">
        <v>175000000</v>
      </c>
      <c r="I16" s="8" t="s">
        <v>60</v>
      </c>
      <c r="J16" s="8" t="s">
        <v>65</v>
      </c>
      <c r="K16" s="8" t="s">
        <v>40</v>
      </c>
      <c r="L16" s="8" t="s">
        <v>33</v>
      </c>
      <c r="M16" s="8" t="s">
        <v>34</v>
      </c>
      <c r="N16" s="8" t="s">
        <v>34</v>
      </c>
      <c r="O16" s="8">
        <v>704442350</v>
      </c>
      <c r="P16" s="26"/>
      <c r="Q16" s="8">
        <v>366864</v>
      </c>
      <c r="R16" s="8" t="s">
        <v>66</v>
      </c>
      <c r="S16" s="8" t="s">
        <v>42</v>
      </c>
      <c r="T16" s="27"/>
    </row>
    <row r="17" spans="1:20" s="23" customFormat="1" ht="78.75" x14ac:dyDescent="0.25">
      <c r="A17" s="19">
        <v>8</v>
      </c>
      <c r="B17" s="6">
        <v>2013004410051</v>
      </c>
      <c r="C17" s="25" t="s">
        <v>67</v>
      </c>
      <c r="D17" s="8">
        <v>389120619</v>
      </c>
      <c r="E17" s="8"/>
      <c r="F17" s="8">
        <f t="shared" ref="F17:F22" si="0">+D17</f>
        <v>389120619</v>
      </c>
      <c r="G17" s="8"/>
      <c r="H17" s="8"/>
      <c r="I17" s="8" t="s">
        <v>68</v>
      </c>
      <c r="J17" s="8" t="s">
        <v>17</v>
      </c>
      <c r="K17" s="8" t="s">
        <v>69</v>
      </c>
      <c r="L17" s="8" t="s">
        <v>33</v>
      </c>
      <c r="M17" s="29">
        <v>1</v>
      </c>
      <c r="N17" s="29">
        <v>0.99</v>
      </c>
      <c r="O17" s="8">
        <v>386324027</v>
      </c>
      <c r="P17" s="26"/>
      <c r="Q17" s="8">
        <f t="shared" ref="Q17:Q23" si="1">D17-O17</f>
        <v>2796592</v>
      </c>
      <c r="R17" s="8" t="s">
        <v>70</v>
      </c>
      <c r="S17" s="8" t="s">
        <v>71</v>
      </c>
      <c r="T17" s="30"/>
    </row>
    <row r="18" spans="1:20" s="23" customFormat="1" ht="45" x14ac:dyDescent="0.25">
      <c r="A18" s="19">
        <v>9</v>
      </c>
      <c r="B18" s="6">
        <v>2013004410052</v>
      </c>
      <c r="C18" s="28" t="s">
        <v>72</v>
      </c>
      <c r="D18" s="8">
        <v>264543850</v>
      </c>
      <c r="E18" s="8"/>
      <c r="F18" s="8">
        <f t="shared" si="0"/>
        <v>264543850</v>
      </c>
      <c r="G18" s="8"/>
      <c r="H18" s="8"/>
      <c r="I18" s="8" t="s">
        <v>68</v>
      </c>
      <c r="J18" s="8" t="s">
        <v>73</v>
      </c>
      <c r="K18" s="8" t="s">
        <v>69</v>
      </c>
      <c r="L18" s="8" t="s">
        <v>33</v>
      </c>
      <c r="M18" s="29">
        <v>1</v>
      </c>
      <c r="N18" s="29">
        <v>0.99</v>
      </c>
      <c r="O18" s="8">
        <v>261943783</v>
      </c>
      <c r="P18" s="26"/>
      <c r="Q18" s="8">
        <f t="shared" si="1"/>
        <v>2600067</v>
      </c>
      <c r="R18" s="8" t="s">
        <v>74</v>
      </c>
      <c r="S18" s="8" t="s">
        <v>71</v>
      </c>
      <c r="T18" s="30"/>
    </row>
    <row r="19" spans="1:20" s="23" customFormat="1" ht="78.75" x14ac:dyDescent="0.25">
      <c r="A19" s="19">
        <v>10</v>
      </c>
      <c r="B19" s="6">
        <v>2013004410080</v>
      </c>
      <c r="C19" s="25" t="s">
        <v>75</v>
      </c>
      <c r="D19" s="8">
        <v>332691150</v>
      </c>
      <c r="E19" s="8"/>
      <c r="F19" s="8">
        <f t="shared" si="0"/>
        <v>332691150</v>
      </c>
      <c r="G19" s="8"/>
      <c r="H19" s="8"/>
      <c r="I19" s="8" t="s">
        <v>68</v>
      </c>
      <c r="J19" s="8" t="s">
        <v>73</v>
      </c>
      <c r="K19" s="8" t="s">
        <v>76</v>
      </c>
      <c r="L19" s="8" t="s">
        <v>33</v>
      </c>
      <c r="M19" s="29">
        <v>1</v>
      </c>
      <c r="N19" s="29">
        <v>1</v>
      </c>
      <c r="O19" s="8">
        <v>331298645</v>
      </c>
      <c r="P19" s="26"/>
      <c r="Q19" s="8">
        <f t="shared" si="1"/>
        <v>1392505</v>
      </c>
      <c r="R19" s="8" t="s">
        <v>77</v>
      </c>
      <c r="S19" s="8" t="s">
        <v>71</v>
      </c>
      <c r="T19" s="30"/>
    </row>
    <row r="20" spans="1:20" s="23" customFormat="1" ht="90.75" customHeight="1" x14ac:dyDescent="0.25">
      <c r="A20" s="19">
        <v>11</v>
      </c>
      <c r="B20" s="6">
        <v>2014004410022</v>
      </c>
      <c r="C20" s="31" t="s">
        <v>78</v>
      </c>
      <c r="D20" s="8">
        <v>260266581</v>
      </c>
      <c r="E20" s="8"/>
      <c r="F20" s="8">
        <f t="shared" si="0"/>
        <v>260266581</v>
      </c>
      <c r="G20" s="8"/>
      <c r="H20" s="8"/>
      <c r="I20" s="8" t="s">
        <v>44</v>
      </c>
      <c r="J20" s="8" t="s">
        <v>73</v>
      </c>
      <c r="K20" s="8" t="s">
        <v>79</v>
      </c>
      <c r="L20" s="8" t="s">
        <v>33</v>
      </c>
      <c r="M20" s="29">
        <v>1</v>
      </c>
      <c r="N20" s="29">
        <v>1</v>
      </c>
      <c r="O20" s="8">
        <f>260219187</f>
        <v>260219187</v>
      </c>
      <c r="P20" s="26"/>
      <c r="Q20" s="8">
        <f t="shared" si="1"/>
        <v>47394</v>
      </c>
      <c r="R20" s="8" t="s">
        <v>80</v>
      </c>
      <c r="S20" s="8" t="s">
        <v>71</v>
      </c>
      <c r="T20" s="30" t="s">
        <v>48</v>
      </c>
    </row>
    <row r="21" spans="1:20" s="23" customFormat="1" ht="34.5" x14ac:dyDescent="0.25">
      <c r="A21" s="19">
        <v>12</v>
      </c>
      <c r="B21" s="20">
        <v>2013004410011</v>
      </c>
      <c r="C21" s="32" t="s">
        <v>81</v>
      </c>
      <c r="D21" s="8">
        <v>198252804</v>
      </c>
      <c r="E21" s="8"/>
      <c r="F21" s="8">
        <f t="shared" si="0"/>
        <v>198252804</v>
      </c>
      <c r="G21" s="8"/>
      <c r="H21" s="8"/>
      <c r="I21" s="8" t="s">
        <v>82</v>
      </c>
      <c r="J21" s="8" t="s">
        <v>83</v>
      </c>
      <c r="K21" s="8" t="s">
        <v>84</v>
      </c>
      <c r="L21" s="8" t="s">
        <v>33</v>
      </c>
      <c r="M21" s="29">
        <v>1</v>
      </c>
      <c r="N21" s="29">
        <v>0.98</v>
      </c>
      <c r="O21" s="8">
        <v>194986887</v>
      </c>
      <c r="P21" s="26"/>
      <c r="Q21" s="8">
        <f t="shared" si="1"/>
        <v>3265917</v>
      </c>
      <c r="R21" s="8" t="s">
        <v>85</v>
      </c>
      <c r="S21" s="8" t="s">
        <v>71</v>
      </c>
      <c r="T21" s="27"/>
    </row>
    <row r="22" spans="1:20" s="23" customFormat="1" ht="45.75" x14ac:dyDescent="0.25">
      <c r="A22" s="19">
        <v>13</v>
      </c>
      <c r="B22" s="33">
        <v>2013004410012</v>
      </c>
      <c r="C22" s="34" t="s">
        <v>86</v>
      </c>
      <c r="D22" s="8">
        <v>777544500</v>
      </c>
      <c r="E22" s="8"/>
      <c r="F22" s="8">
        <f t="shared" si="0"/>
        <v>777544500</v>
      </c>
      <c r="G22" s="8"/>
      <c r="H22" s="8"/>
      <c r="I22" s="8" t="s">
        <v>82</v>
      </c>
      <c r="J22" s="8" t="s">
        <v>17</v>
      </c>
      <c r="K22" s="8" t="s">
        <v>84</v>
      </c>
      <c r="L22" s="8" t="s">
        <v>33</v>
      </c>
      <c r="M22" s="29">
        <v>1</v>
      </c>
      <c r="N22" s="29">
        <v>1</v>
      </c>
      <c r="O22" s="8">
        <v>777528464</v>
      </c>
      <c r="P22" s="26"/>
      <c r="Q22" s="8">
        <f t="shared" si="1"/>
        <v>16036</v>
      </c>
      <c r="R22" s="8" t="s">
        <v>87</v>
      </c>
      <c r="S22" s="8" t="s">
        <v>71</v>
      </c>
      <c r="T22" s="27"/>
    </row>
    <row r="23" spans="1:20" s="23" customFormat="1" ht="78.75" x14ac:dyDescent="0.25">
      <c r="A23" s="19">
        <v>14</v>
      </c>
      <c r="B23" s="33">
        <v>2013004410063</v>
      </c>
      <c r="C23" s="35" t="s">
        <v>88</v>
      </c>
      <c r="D23" s="8">
        <v>333931914</v>
      </c>
      <c r="E23" s="8"/>
      <c r="F23" s="8">
        <v>160000000</v>
      </c>
      <c r="G23" s="8"/>
      <c r="H23" s="8">
        <f>+D23-F23</f>
        <v>173931914</v>
      </c>
      <c r="I23" s="8" t="s">
        <v>82</v>
      </c>
      <c r="J23" s="8" t="s">
        <v>89</v>
      </c>
      <c r="K23" s="8" t="s">
        <v>69</v>
      </c>
      <c r="L23" s="8" t="s">
        <v>33</v>
      </c>
      <c r="M23" s="29">
        <v>1</v>
      </c>
      <c r="N23" s="29">
        <v>1</v>
      </c>
      <c r="O23" s="8">
        <v>333848000</v>
      </c>
      <c r="P23" s="26"/>
      <c r="Q23" s="8">
        <f t="shared" si="1"/>
        <v>83914</v>
      </c>
      <c r="R23" s="8" t="s">
        <v>90</v>
      </c>
      <c r="S23" s="8" t="s">
        <v>71</v>
      </c>
      <c r="T23" s="27"/>
    </row>
    <row r="24" spans="1:20" s="23" customFormat="1" ht="68.25" x14ac:dyDescent="0.25">
      <c r="A24" s="19">
        <v>15</v>
      </c>
      <c r="B24" s="33">
        <v>2014004410035</v>
      </c>
      <c r="C24" s="31" t="s">
        <v>91</v>
      </c>
      <c r="D24" s="8">
        <v>2044880000</v>
      </c>
      <c r="E24" s="8">
        <f>+D24</f>
        <v>2044880000</v>
      </c>
      <c r="F24" s="8"/>
      <c r="G24" s="8"/>
      <c r="H24" s="8"/>
      <c r="I24" s="8" t="s">
        <v>30</v>
      </c>
      <c r="J24" s="8" t="s">
        <v>31</v>
      </c>
      <c r="K24" s="8" t="s">
        <v>92</v>
      </c>
      <c r="L24" s="8" t="s">
        <v>33</v>
      </c>
      <c r="M24" s="29">
        <v>1</v>
      </c>
      <c r="N24" s="29">
        <v>0</v>
      </c>
      <c r="O24" s="8">
        <v>2035293760</v>
      </c>
      <c r="P24" s="8">
        <f>D24-O24</f>
        <v>9586240</v>
      </c>
      <c r="Q24" s="8"/>
      <c r="R24" s="8" t="s">
        <v>93</v>
      </c>
      <c r="S24" s="8" t="s">
        <v>71</v>
      </c>
      <c r="T24" s="27"/>
    </row>
    <row r="25" spans="1:20" s="23" customFormat="1" ht="112.5" x14ac:dyDescent="0.25">
      <c r="A25" s="19">
        <v>16</v>
      </c>
      <c r="B25" s="36">
        <v>2014004410010</v>
      </c>
      <c r="C25" s="37" t="s">
        <v>94</v>
      </c>
      <c r="D25" s="38">
        <v>1296566097</v>
      </c>
      <c r="E25" s="39">
        <v>1296566097</v>
      </c>
      <c r="F25" s="8"/>
      <c r="G25" s="8"/>
      <c r="H25" s="8"/>
      <c r="I25" s="8" t="s">
        <v>30</v>
      </c>
      <c r="J25" s="8" t="s">
        <v>31</v>
      </c>
      <c r="K25" s="8"/>
      <c r="L25" s="8" t="s">
        <v>33</v>
      </c>
      <c r="M25" s="29"/>
      <c r="N25" s="29"/>
      <c r="O25" s="40">
        <v>1242837231</v>
      </c>
      <c r="P25" s="40">
        <f>D25-O25</f>
        <v>53728866</v>
      </c>
      <c r="Q25" s="41"/>
      <c r="R25" s="42" t="s">
        <v>95</v>
      </c>
      <c r="S25" s="8" t="s">
        <v>96</v>
      </c>
      <c r="T25" s="43"/>
    </row>
    <row r="26" spans="1:20" s="23" customFormat="1" ht="46.5" thickBot="1" x14ac:dyDescent="0.3">
      <c r="A26" s="19">
        <v>17</v>
      </c>
      <c r="B26" s="44">
        <v>2012004410009</v>
      </c>
      <c r="C26" s="31" t="s">
        <v>97</v>
      </c>
      <c r="D26" s="38">
        <v>2099871320</v>
      </c>
      <c r="E26" s="38">
        <v>2011516418</v>
      </c>
      <c r="F26" s="8"/>
      <c r="G26" s="8"/>
      <c r="H26" s="8"/>
      <c r="I26" s="8" t="s">
        <v>30</v>
      </c>
      <c r="J26" s="8" t="s">
        <v>31</v>
      </c>
      <c r="K26" s="8"/>
      <c r="L26" s="8" t="s">
        <v>33</v>
      </c>
      <c r="M26" s="29"/>
      <c r="N26" s="29"/>
      <c r="O26" s="45">
        <v>2094980574</v>
      </c>
      <c r="P26" s="40">
        <f>D26-O26</f>
        <v>4890746</v>
      </c>
      <c r="Q26" s="41"/>
      <c r="R26" s="42" t="s">
        <v>98</v>
      </c>
      <c r="S26" s="8" t="s">
        <v>96</v>
      </c>
      <c r="T26" s="43"/>
    </row>
    <row r="27" spans="1:20" s="48" customFormat="1" ht="12" thickBot="1" x14ac:dyDescent="0.25">
      <c r="A27" s="59" t="s">
        <v>99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46">
        <f>SUM(P10:P26)</f>
        <v>71775432</v>
      </c>
      <c r="Q27" s="47">
        <f>SUM(Q10:Q26)</f>
        <v>11376988.430000007</v>
      </c>
    </row>
    <row r="28" spans="1:20" ht="15.75" thickBot="1" x14ac:dyDescent="0.3">
      <c r="A28" s="59" t="s">
        <v>100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46">
        <f>P27+Q27</f>
        <v>83152420.430000007</v>
      </c>
      <c r="Q28" s="49"/>
    </row>
    <row r="29" spans="1:20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0"/>
    </row>
    <row r="30" spans="1:20" x14ac:dyDescent="0.25">
      <c r="Q30" s="51"/>
    </row>
    <row r="41" spans="1:21" s="57" customFormat="1" ht="78.75" x14ac:dyDescent="0.25">
      <c r="A41" s="19">
        <v>8</v>
      </c>
      <c r="B41" s="52">
        <v>2013004410084</v>
      </c>
      <c r="C41" s="53" t="s">
        <v>101</v>
      </c>
      <c r="D41" s="54">
        <v>446640662</v>
      </c>
      <c r="E41" s="54"/>
      <c r="F41" s="54">
        <v>351415662</v>
      </c>
      <c r="G41" s="54"/>
      <c r="H41" s="54">
        <v>95225000</v>
      </c>
      <c r="I41" s="54" t="s">
        <v>102</v>
      </c>
      <c r="J41" s="54" t="s">
        <v>17</v>
      </c>
      <c r="K41" s="54" t="s">
        <v>103</v>
      </c>
      <c r="L41" s="54" t="s">
        <v>33</v>
      </c>
      <c r="M41" s="54" t="s">
        <v>34</v>
      </c>
      <c r="N41" s="54" t="s">
        <v>104</v>
      </c>
      <c r="O41" s="54">
        <v>0</v>
      </c>
      <c r="P41" s="54">
        <v>0</v>
      </c>
      <c r="Q41" s="54"/>
      <c r="R41" s="54" t="s">
        <v>105</v>
      </c>
      <c r="S41" s="54" t="s">
        <v>106</v>
      </c>
      <c r="T41" s="55"/>
      <c r="U41" s="56" t="s">
        <v>107</v>
      </c>
    </row>
  </sheetData>
  <autoFilter ref="A9:T28"/>
  <mergeCells count="4">
    <mergeCell ref="A2:O2"/>
    <mergeCell ref="A3:O3"/>
    <mergeCell ref="A27:O27"/>
    <mergeCell ref="A28:O2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LIBERACIONES</vt:lpstr>
      <vt:lpstr>LIBERACIONES!Títulos_a_imprimir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Asesor Regalias</dc:creator>
  <cp:keywords/>
  <dc:description/>
  <cp:lastModifiedBy>Asesor Regalias</cp:lastModifiedBy>
  <cp:revision/>
  <dcterms:created xsi:type="dcterms:W3CDTF">2016-12-27T22:15:45Z</dcterms:created>
  <dcterms:modified xsi:type="dcterms:W3CDTF">2017-05-10T21:20:39Z</dcterms:modified>
  <cp:category/>
  <cp:contentStatus/>
</cp:coreProperties>
</file>